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-60" windowWidth="10695" windowHeight="8160" activeTab="1"/>
  </bookViews>
  <sheets>
    <sheet name="pdf" sheetId="4" r:id="rId1"/>
    <sheet name="Hoja2" sheetId="6" r:id="rId2"/>
    <sheet name="Hoja1" sheetId="7" r:id="rId3"/>
  </sheets>
  <calcPr calcId="145621"/>
</workbook>
</file>

<file path=xl/calcChain.xml><?xml version="1.0" encoding="utf-8"?>
<calcChain xmlns="http://schemas.openxmlformats.org/spreadsheetml/2006/main">
  <c r="P15" i="4" l="1"/>
  <c r="O15" i="4"/>
  <c r="N15" i="4"/>
  <c r="Q14" i="4"/>
  <c r="Q13" i="4"/>
  <c r="Q12" i="4"/>
  <c r="Q11" i="4"/>
  <c r="Q10" i="4"/>
  <c r="Q9" i="4"/>
  <c r="Q8" i="4"/>
  <c r="Q7" i="4"/>
  <c r="Q6" i="4"/>
  <c r="Q5" i="4"/>
  <c r="Q4" i="4"/>
  <c r="Q3" i="4"/>
  <c r="J15" i="4"/>
  <c r="I15" i="4"/>
  <c r="H15" i="4"/>
  <c r="K14" i="4"/>
  <c r="K13" i="4"/>
  <c r="K12" i="4"/>
  <c r="K11" i="4"/>
  <c r="K10" i="4"/>
  <c r="K9" i="4"/>
  <c r="K8" i="4"/>
  <c r="K7" i="4"/>
  <c r="K6" i="4"/>
  <c r="K5" i="4"/>
  <c r="K4" i="4"/>
  <c r="K3" i="4"/>
  <c r="Q15" i="4" l="1"/>
  <c r="K15" i="4"/>
  <c r="D15" i="4" l="1"/>
  <c r="C15" i="4"/>
  <c r="B15" i="4"/>
  <c r="E14" i="4"/>
  <c r="E13" i="4"/>
  <c r="E12" i="4"/>
  <c r="E11" i="4"/>
  <c r="E10" i="4"/>
  <c r="E9" i="4"/>
  <c r="E8" i="4"/>
  <c r="E7" i="4"/>
  <c r="E6" i="4"/>
  <c r="E5" i="4"/>
  <c r="E4" i="4"/>
  <c r="E3" i="4"/>
  <c r="E15" i="4" l="1"/>
</calcChain>
</file>

<file path=xl/sharedStrings.xml><?xml version="1.0" encoding="utf-8"?>
<sst xmlns="http://schemas.openxmlformats.org/spreadsheetml/2006/main" count="95" uniqueCount="40">
  <si>
    <t>MES</t>
  </si>
  <si>
    <t>NEGADAS</t>
  </si>
  <si>
    <t>RESUELTAS</t>
  </si>
  <si>
    <t>TOTAL RECIBIDAS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</si>
  <si>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</si>
  <si>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</si>
  <si>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</si>
  <si>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</si>
  <si>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</si>
  <si>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</si>
  <si>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</si>
  <si>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</si>
  <si>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</si>
  <si>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</si>
  <si>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</si>
  <si>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</si>
  <si>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</si>
  <si>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SOLICITUDES RESUELTAS Y NEGADAS COMPRAS</t>
  </si>
  <si>
    <t>Negadas</t>
  </si>
  <si>
    <t>Resueltas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</si>
  <si>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</si>
  <si>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</si>
  <si>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</si>
  <si>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</si>
  <si>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</si>
  <si>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</si>
  <si>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</si>
  <si>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</si>
  <si>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</si>
  <si>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</si>
  <si>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</si>
  <si>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</si>
  <si>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</t>
  </si>
  <si>
    <t>Dirección General</t>
  </si>
  <si>
    <t>Asesoría Legal</t>
  </si>
  <si>
    <t>Compras</t>
  </si>
  <si>
    <t>En progreso</t>
  </si>
  <si>
    <t>EN PROGRESO</t>
  </si>
  <si>
    <t>SOLICITUDES RESUELTAS Y NEGADAS ASESORÍA LEGAL</t>
  </si>
  <si>
    <t>SOLICITUDES RESUELTAS Y NEGADAS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</si>
</sst>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5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5" xfId="0" applyFont="1" applyFill="1" applyBorder="1"/>
    <xf numFmtId="0" fontId="0" fillId="4" borderId="1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 shrinkToFi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9" xfId="0" applyFont="1" applyFill="1" applyBorder="1" applyAlignment="1">
      <alignment horizontal="center" vertical="center" wrapText="1" shrinkToFit="1"/>
    </xf>
    <xf numFmtId="0" fontId="1" fillId="6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6"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</a:t>
            </a:r>
          </a:p>
          <a:p>
            <a:pPr>
              <a:defRPr/>
            </a:pPr>
            <a:r>
              <a:rPr lang="es-PA" sz="1100"/>
              <a:t> DIRECCIÓN GENERAL, POR MES, AÑO 2022</a:t>
            </a:r>
          </a:p>
        </c:rich>
      </c:tx>
      <c:layout>
        <c:manualLayout>
          <c:xMode val="edge"/>
          <c:yMode val="edge"/>
          <c:x val="0.17666885333912755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20078478682458"/>
          <c:y val="0.16538577502382487"/>
          <c:w val="0.73474783527290177"/>
          <c:h val="0.580591518456324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pdf!$B$2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pdf!$B$3:$B$14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pdf!$C$2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pdf!$C$3:$C$14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pdf!$D$2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pdf!$A$3:$A$14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pdf!$D$3:$D$14</c:f>
              <c:numCache>
                <c:formatCode>General</c:formatCode>
                <c:ptCount val="10"/>
                <c:pt idx="0">
                  <c:v>332</c:v>
                </c:pt>
                <c:pt idx="1">
                  <c:v>360</c:v>
                </c:pt>
                <c:pt idx="2">
                  <c:v>453</c:v>
                </c:pt>
                <c:pt idx="3">
                  <c:v>378</c:v>
                </c:pt>
                <c:pt idx="4">
                  <c:v>384</c:v>
                </c:pt>
                <c:pt idx="5">
                  <c:v>440</c:v>
                </c:pt>
                <c:pt idx="6">
                  <c:v>328</c:v>
                </c:pt>
                <c:pt idx="7">
                  <c:v>450</c:v>
                </c:pt>
                <c:pt idx="8">
                  <c:v>413</c:v>
                </c:pt>
                <c:pt idx="9">
                  <c:v>421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836608"/>
        <c:axId val="52841088"/>
        <c:axId val="0"/>
      </c:bar3DChart>
      <c:catAx>
        <c:axId val="5283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52841088"/>
        <c:crosses val="autoZero"/>
        <c:auto val="1"/>
        <c:lblAlgn val="ctr"/>
        <c:lblOffset val="100"/>
        <c:noMultiLvlLbl val="0"/>
      </c:catAx>
      <c:valAx>
        <c:axId val="5284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36608"/>
        <c:crosses val="autoZero"/>
        <c:crossBetween val="between"/>
      </c:valAx>
      <c:spPr>
        <a:solidFill>
          <a:schemeClr val="accent1">
            <a:lumMod val="60000"/>
            <a:lumOff val="40000"/>
          </a:schemeClr>
        </a:solidFill>
      </c:spPr>
    </c:plotArea>
    <c:legend>
      <c:legendPos val="r"/>
      <c:layout>
        <c:manualLayout>
          <c:xMode val="edge"/>
          <c:yMode val="edge"/>
          <c:x val="0.76040613087289322"/>
          <c:y val="0.78865644601399565"/>
          <c:w val="0.23013442739406417"/>
          <c:h val="0.1560671722275418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 </a:t>
            </a:r>
          </a:p>
          <a:p>
            <a:pPr>
              <a:defRPr/>
            </a:pPr>
            <a:r>
              <a:rPr lang="es-PA" sz="1100"/>
              <a:t>COMPRAS, POR MES,  AÑO 2022</a:t>
            </a:r>
          </a:p>
        </c:rich>
      </c:tx>
      <c:layout>
        <c:manualLayout>
          <c:xMode val="edge"/>
          <c:yMode val="edge"/>
          <c:x val="9.711329337044261E-2"/>
          <c:y val="5.697255689259685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46782584567078E-2"/>
          <c:y val="0.14577645642712619"/>
          <c:w val="0.87145110034464957"/>
          <c:h val="0.601131791639416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pdf!$H$2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cat>
            <c:strRef>
              <c:f>pdf!$G$3:$G$14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pdf!$H$3:$H$14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pdf!$I$2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cat>
            <c:strRef>
              <c:f>pdf!$G$3:$G$14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pdf!$I$3:$I$14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pdf!$J$2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pdf!$G$3:$G$14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pdf!$J$3:$J$14</c:f>
              <c:numCache>
                <c:formatCode>General</c:formatCode>
                <c:ptCount val="10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15</c:v>
                </c:pt>
                <c:pt idx="4">
                  <c:v>5</c:v>
                </c:pt>
                <c:pt idx="5">
                  <c:v>17</c:v>
                </c:pt>
                <c:pt idx="6">
                  <c:v>9</c:v>
                </c:pt>
                <c:pt idx="7">
                  <c:v>19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896896"/>
        <c:axId val="52898432"/>
        <c:axId val="0"/>
      </c:bar3DChart>
      <c:catAx>
        <c:axId val="52896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>
                <a:solidFill>
                  <a:srgbClr val="002060"/>
                </a:solidFill>
              </a:defRPr>
            </a:pPr>
            <a:endParaRPr lang="es-PA"/>
          </a:p>
        </c:txPr>
        <c:crossAx val="52898432"/>
        <c:crosses val="autoZero"/>
        <c:auto val="1"/>
        <c:lblAlgn val="ctr"/>
        <c:lblOffset val="100"/>
        <c:noMultiLvlLbl val="0"/>
      </c:catAx>
      <c:valAx>
        <c:axId val="5289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96896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12915507303430465"/>
          <c:y val="0.1260658093156857"/>
          <c:w val="0.23140376905752139"/>
          <c:h val="0.22377041982808807"/>
        </c:manualLayout>
      </c:layout>
      <c:overlay val="1"/>
      <c:txPr>
        <a:bodyPr/>
        <a:lstStyle/>
        <a:p>
          <a:pPr>
            <a:defRPr sz="1000"/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200"/>
              <a:t>NÚMERO DE SOLICITUDES RESUELTAS Y NEGADAS ASESORÍA LEGAL, POR MES, AÑO 2022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99015762789191E-2"/>
          <c:y val="0.17454943057687597"/>
          <c:w val="0.77538250306837819"/>
          <c:h val="0.51850121888424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pdf!$N$2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pdf!$M$3:$M$12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pdf!$N$3:$N$11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pdf!$O$2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pdf!$M$3:$M$12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pdf!$O$3:$O$11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pdf!$P$2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cat>
            <c:strRef>
              <c:f>pdf!$M$3:$M$12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pdf!$P$3:$P$12</c:f>
              <c:numCache>
                <c:formatCode>General</c:formatCode>
                <c:ptCount val="10"/>
                <c:pt idx="0">
                  <c:v>62</c:v>
                </c:pt>
                <c:pt idx="1">
                  <c:v>57</c:v>
                </c:pt>
                <c:pt idx="2">
                  <c:v>68</c:v>
                </c:pt>
                <c:pt idx="3">
                  <c:v>53</c:v>
                </c:pt>
                <c:pt idx="4">
                  <c:v>36</c:v>
                </c:pt>
                <c:pt idx="5">
                  <c:v>50</c:v>
                </c:pt>
                <c:pt idx="6">
                  <c:v>46</c:v>
                </c:pt>
                <c:pt idx="7">
                  <c:v>66</c:v>
                </c:pt>
                <c:pt idx="8">
                  <c:v>54</c:v>
                </c:pt>
                <c:pt idx="9">
                  <c:v>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938240"/>
        <c:axId val="52939776"/>
        <c:axId val="0"/>
      </c:bar3DChart>
      <c:catAx>
        <c:axId val="52938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PA"/>
          </a:p>
        </c:txPr>
        <c:crossAx val="52939776"/>
        <c:crosses val="autoZero"/>
        <c:auto val="1"/>
        <c:lblAlgn val="ctr"/>
        <c:lblOffset val="100"/>
        <c:noMultiLvlLbl val="0"/>
      </c:catAx>
      <c:valAx>
        <c:axId val="5293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93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59970535371526"/>
          <c:y val="0.75683360534676569"/>
          <c:w val="0.20648110055159125"/>
          <c:h val="0.218125434337645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134155</xdr:colOff>
      <xdr:row>17</xdr:row>
      <xdr:rowOff>107324</xdr:rowOff>
    </xdr:from>
    <xdr:to>
      <xdr:col>5</xdr:col>
      <xdr:colOff>107323</xdr:colOff>
      <xdr:row>34</xdr:row>
      <xdr:rowOff>114300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80494</xdr:colOff>
      <xdr:row>17</xdr:row>
      <xdr:rowOff>80494</xdr:rowOff>
    </xdr:from>
    <xdr:to>
      <xdr:col>11</xdr:col>
      <xdr:colOff>456127</xdr:colOff>
      <xdr:row>33</xdr:row>
      <xdr:rowOff>107324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80494</xdr:colOff>
      <xdr:row>17</xdr:row>
      <xdr:rowOff>10195</xdr:rowOff>
    </xdr:from>
    <xdr:to>
      <xdr:col>17</xdr:col>
      <xdr:colOff>456127</xdr:colOff>
      <xdr:row>33</xdr:row>
      <xdr:rowOff>120740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15" displayName="Tabla15" ref="A2:E15" totalsRowShown="0" headerRowDxfId="25" headerRowBorderDxfId="24" tableBorderDxfId="23" totalsRowBorderDxfId="22">
  <tableColumns count="5">
    <tableColumn id="1" name="MES" dataDxfId="21"/>
    <tableColumn id="2" name="NEGADAS" dataDxfId="20"/>
    <tableColumn id="3" name="EN PROGRESO" dataDxfId="19"/>
    <tableColumn id="4" name="RESUELTAS" dataDxfId="18"/>
    <tableColumn id="5" name="TOTAL RECIBIDAS" dataDxfId="1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7" name="Tabla158" displayName="Tabla158" ref="G2:K15" totalsRowShown="0" headerRowDxfId="16" dataDxfId="15">
  <tableColumns count="5">
    <tableColumn id="1" name="MES" dataDxfId="14"/>
    <tableColumn id="2" name="NEGADAS" dataDxfId="13"/>
    <tableColumn id="3" name="EN PROGRESO" dataDxfId="12"/>
    <tableColumn id="4" name="RESUELTAS" dataDxfId="11"/>
    <tableColumn id="5" name="TOTAL RECIBIDAS" dataDxfId="10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2" name="Tabla158113" displayName="Tabla158113" ref="M2:Q15" totalsRowShown="0" headerRowDxfId="9" dataDxfId="7" headerRowBorderDxfId="8" tableBorderDxfId="6" totalsRowBorderDxfId="5">
  <tableColumns count="5">
    <tableColumn id="1" name="MES" dataDxfId="4"/>
    <tableColumn id="2" name="NEGADAS" dataDxfId="3"/>
    <tableColumn id="3" name="EN PROGRESO" dataDxfId="2"/>
    <tableColumn id="4" name="RESUELTAS" dataDxfId="1"/>
    <tableColumn id="5" name="TOTAL RECIBIDA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" zoomScale="71" zoomScaleNormal="71" workbookViewId="0">
      <selection activeCell="V10" sqref="V10"/>
    </sheetView>
  </sheetViews>
  <sheetFormatPr baseColWidth="10" defaultRowHeight="15" x14ac:dyDescent="0.25"/>
  <cols>
    <col min="1" max="1" width="17.140625" customWidth="1"/>
    <col min="2" max="2" width="11.85546875" customWidth="1"/>
    <col min="3" max="3" width="13.42578125" customWidth="1"/>
    <col min="4" max="4" width="12.85546875" customWidth="1"/>
    <col min="5" max="5" width="11.140625" customWidth="1"/>
    <col min="6" max="6" width="11.28515625" customWidth="1"/>
    <col min="7" max="7" width="15.85546875" customWidth="1"/>
    <col min="11" max="11" width="11.42578125" customWidth="1"/>
    <col min="12" max="12" width="16.140625" style="21" customWidth="1"/>
    <col min="13" max="13" width="18.42578125" customWidth="1"/>
  </cols>
  <sheetData>
    <row r="1" spans="1:17" x14ac:dyDescent="0.25">
      <c r="A1" s="26" t="s">
        <v>39</v>
      </c>
      <c r="B1" s="26"/>
      <c r="C1" s="26"/>
      <c r="D1" s="26"/>
      <c r="E1" s="26"/>
      <c r="G1" s="26" t="s">
        <v>17</v>
      </c>
      <c r="H1" s="26"/>
      <c r="I1" s="26"/>
      <c r="J1" s="26"/>
      <c r="K1" s="26"/>
      <c r="M1" s="26" t="s">
        <v>38</v>
      </c>
      <c r="N1" s="26"/>
      <c r="O1" s="26"/>
      <c r="P1" s="26"/>
      <c r="Q1" s="26"/>
    </row>
    <row r="2" spans="1:17" ht="36" customHeight="1" x14ac:dyDescent="0.25">
      <c r="A2" s="23" t="s">
        <v>0</v>
      </c>
      <c r="B2" s="24" t="s">
        <v>1</v>
      </c>
      <c r="C2" s="24" t="s">
        <v>37</v>
      </c>
      <c r="D2" s="24" t="s">
        <v>2</v>
      </c>
      <c r="E2" s="25" t="s">
        <v>3</v>
      </c>
      <c r="G2" s="17" t="s">
        <v>0</v>
      </c>
      <c r="H2" s="17" t="s">
        <v>1</v>
      </c>
      <c r="I2" s="17" t="s">
        <v>37</v>
      </c>
      <c r="J2" s="17" t="s">
        <v>2</v>
      </c>
      <c r="K2" s="17" t="s">
        <v>3</v>
      </c>
      <c r="M2" s="11" t="s">
        <v>0</v>
      </c>
      <c r="N2" s="12" t="s">
        <v>1</v>
      </c>
      <c r="O2" s="12" t="s">
        <v>37</v>
      </c>
      <c r="P2" s="12" t="s">
        <v>2</v>
      </c>
      <c r="Q2" s="13" t="s">
        <v>3</v>
      </c>
    </row>
    <row r="3" spans="1:17" x14ac:dyDescent="0.25">
      <c r="A3" s="4" t="s">
        <v>4</v>
      </c>
      <c r="B3" s="5">
        <v>0</v>
      </c>
      <c r="C3" s="5">
        <v>0</v>
      </c>
      <c r="D3" s="5">
        <v>332</v>
      </c>
      <c r="E3" s="6">
        <f>Tabla15[[#This Row],[NEGADAS]]+Tabla15[[#This Row],[EN PROGRESO]]+Tabla15[[#This Row],[RESUELTAS]]</f>
        <v>332</v>
      </c>
      <c r="G3" s="8" t="s">
        <v>4</v>
      </c>
      <c r="H3" s="9">
        <v>0</v>
      </c>
      <c r="I3" s="9">
        <v>0</v>
      </c>
      <c r="J3" s="9">
        <v>6</v>
      </c>
      <c r="K3" s="10">
        <f>Tabla158[[#This Row],[NEGADAS]]+Tabla158[[#This Row],[EN PROGRESO]]+Tabla158[[#This Row],[RESUELTAS]]</f>
        <v>6</v>
      </c>
      <c r="M3" s="8" t="s">
        <v>4</v>
      </c>
      <c r="N3" s="9">
        <v>0</v>
      </c>
      <c r="O3" s="9">
        <v>0</v>
      </c>
      <c r="P3" s="9">
        <v>62</v>
      </c>
      <c r="Q3" s="10">
        <f>Tabla158113[[#This Row],[NEGADAS]]+Tabla158113[[#This Row],[EN PROGRESO]]+Tabla158113[[#This Row],[RESUELTAS]]</f>
        <v>62</v>
      </c>
    </row>
    <row r="4" spans="1:17" x14ac:dyDescent="0.25">
      <c r="A4" s="1" t="s">
        <v>5</v>
      </c>
      <c r="B4" s="2">
        <v>0</v>
      </c>
      <c r="C4" s="2">
        <v>0</v>
      </c>
      <c r="D4" s="2">
        <v>360</v>
      </c>
      <c r="E4" s="3">
        <f>Tabla15[[#This Row],[NEGADAS]]+Tabla15[[#This Row],[EN PROGRESO]]+Tabla15[[#This Row],[RESUELTAS]]</f>
        <v>360</v>
      </c>
      <c r="G4" s="8" t="s">
        <v>5</v>
      </c>
      <c r="H4" s="9">
        <v>1</v>
      </c>
      <c r="I4" s="9">
        <v>0</v>
      </c>
      <c r="J4" s="9">
        <v>9</v>
      </c>
      <c r="K4" s="10">
        <f>Tabla158[[#This Row],[NEGADAS]]+Tabla158[[#This Row],[EN PROGRESO]]+Tabla158[[#This Row],[RESUELTAS]]</f>
        <v>10</v>
      </c>
      <c r="M4" s="8" t="s">
        <v>5</v>
      </c>
      <c r="N4" s="9">
        <v>0</v>
      </c>
      <c r="O4" s="9">
        <v>0</v>
      </c>
      <c r="P4" s="9">
        <v>57</v>
      </c>
      <c r="Q4" s="10">
        <f>Tabla158113[[#This Row],[NEGADAS]]+Tabla158113[[#This Row],[EN PROGRESO]]+Tabla158113[[#This Row],[RESUELTAS]]</f>
        <v>57</v>
      </c>
    </row>
    <row r="5" spans="1:17" x14ac:dyDescent="0.25">
      <c r="A5" s="4" t="s">
        <v>6</v>
      </c>
      <c r="B5" s="2">
        <v>0</v>
      </c>
      <c r="C5" s="2">
        <v>0</v>
      </c>
      <c r="D5" s="2">
        <v>453</v>
      </c>
      <c r="E5" s="6">
        <f>Tabla15[[#This Row],[NEGADAS]]+Tabla15[[#This Row],[EN PROGRESO]]+Tabla15[[#This Row],[RESUELTAS]]</f>
        <v>453</v>
      </c>
      <c r="G5" s="8" t="s">
        <v>6</v>
      </c>
      <c r="H5" s="9">
        <v>0</v>
      </c>
      <c r="I5" s="9">
        <v>0</v>
      </c>
      <c r="J5" s="9">
        <v>4</v>
      </c>
      <c r="K5" s="10">
        <f>Tabla158[[#This Row],[NEGADAS]]+Tabla158[[#This Row],[EN PROGRESO]]+Tabla158[[#This Row],[RESUELTAS]]</f>
        <v>4</v>
      </c>
      <c r="M5" s="8" t="s">
        <v>6</v>
      </c>
      <c r="N5" s="9">
        <v>0</v>
      </c>
      <c r="O5" s="9">
        <v>0</v>
      </c>
      <c r="P5" s="9">
        <v>68</v>
      </c>
      <c r="Q5" s="10">
        <f>Tabla158113[[#This Row],[NEGADAS]]+Tabla158113[[#This Row],[EN PROGRESO]]+Tabla158113[[#This Row],[RESUELTAS]]</f>
        <v>68</v>
      </c>
    </row>
    <row r="6" spans="1:17" x14ac:dyDescent="0.25">
      <c r="A6" s="1" t="s">
        <v>7</v>
      </c>
      <c r="B6" s="2">
        <v>0</v>
      </c>
      <c r="C6" s="2">
        <v>0</v>
      </c>
      <c r="D6" s="2">
        <v>378</v>
      </c>
      <c r="E6" s="3">
        <f>Tabla15[[#This Row],[NEGADAS]]+Tabla15[[#This Row],[EN PROGRESO]]+Tabla15[[#This Row],[RESUELTAS]]</f>
        <v>378</v>
      </c>
      <c r="G6" s="8" t="s">
        <v>7</v>
      </c>
      <c r="H6" s="9">
        <v>0</v>
      </c>
      <c r="I6" s="9">
        <v>0</v>
      </c>
      <c r="J6" s="9">
        <v>15</v>
      </c>
      <c r="K6" s="10">
        <f>Tabla158[[#This Row],[NEGADAS]]+Tabla158[[#This Row],[EN PROGRESO]]+Tabla158[[#This Row],[RESUELTAS]]</f>
        <v>15</v>
      </c>
      <c r="M6" s="8" t="s">
        <v>7</v>
      </c>
      <c r="N6" s="9">
        <v>0</v>
      </c>
      <c r="O6" s="9">
        <v>0</v>
      </c>
      <c r="P6" s="9">
        <v>53</v>
      </c>
      <c r="Q6" s="10">
        <f>Tabla158113[[#This Row],[NEGADAS]]+Tabla158113[[#This Row],[EN PROGRESO]]+Tabla158113[[#This Row],[RESUELTAS]]</f>
        <v>53</v>
      </c>
    </row>
    <row r="7" spans="1:17" x14ac:dyDescent="0.25">
      <c r="A7" s="4" t="s">
        <v>8</v>
      </c>
      <c r="B7" s="2">
        <v>0</v>
      </c>
      <c r="C7" s="2">
        <v>0</v>
      </c>
      <c r="D7" s="2">
        <v>384</v>
      </c>
      <c r="E7" s="6">
        <f>Tabla15[[#This Row],[NEGADAS]]+Tabla15[[#This Row],[EN PROGRESO]]+Tabla15[[#This Row],[RESUELTAS]]</f>
        <v>384</v>
      </c>
      <c r="G7" s="8" t="s">
        <v>8</v>
      </c>
      <c r="H7" s="9">
        <v>0</v>
      </c>
      <c r="I7" s="9">
        <v>0</v>
      </c>
      <c r="J7" s="9">
        <v>5</v>
      </c>
      <c r="K7" s="10">
        <f>Tabla158[[#This Row],[NEGADAS]]+Tabla158[[#This Row],[EN PROGRESO]]+Tabla158[[#This Row],[RESUELTAS]]</f>
        <v>5</v>
      </c>
      <c r="M7" s="8" t="s">
        <v>8</v>
      </c>
      <c r="N7" s="9">
        <v>0</v>
      </c>
      <c r="O7" s="9">
        <v>0</v>
      </c>
      <c r="P7" s="9">
        <v>36</v>
      </c>
      <c r="Q7" s="10">
        <f>Tabla158113[[#This Row],[NEGADAS]]+Tabla158113[[#This Row],[EN PROGRESO]]+Tabla158113[[#This Row],[RESUELTAS]]</f>
        <v>36</v>
      </c>
    </row>
    <row r="8" spans="1:17" x14ac:dyDescent="0.25">
      <c r="A8" s="1" t="s">
        <v>9</v>
      </c>
      <c r="B8" s="2">
        <v>0</v>
      </c>
      <c r="C8" s="2">
        <v>0</v>
      </c>
      <c r="D8" s="2">
        <v>440</v>
      </c>
      <c r="E8" s="3">
        <f>Tabla15[[#This Row],[NEGADAS]]+Tabla15[[#This Row],[EN PROGRESO]]+Tabla15[[#This Row],[RESUELTAS]]</f>
        <v>440</v>
      </c>
      <c r="G8" s="8" t="s">
        <v>9</v>
      </c>
      <c r="H8" s="9">
        <v>1</v>
      </c>
      <c r="I8" s="9">
        <v>0</v>
      </c>
      <c r="J8" s="9">
        <v>17</v>
      </c>
      <c r="K8" s="10">
        <f>Tabla158[[#This Row],[NEGADAS]]+Tabla158[[#This Row],[EN PROGRESO]]+Tabla158[[#This Row],[RESUELTAS]]</f>
        <v>18</v>
      </c>
      <c r="M8" s="8" t="s">
        <v>9</v>
      </c>
      <c r="N8" s="9">
        <v>0</v>
      </c>
      <c r="O8" s="9">
        <v>0</v>
      </c>
      <c r="P8" s="9">
        <v>50</v>
      </c>
      <c r="Q8" s="10">
        <f>Tabla158113[[#This Row],[NEGADAS]]+Tabla158113[[#This Row],[EN PROGRESO]]+Tabla158113[[#This Row],[RESUELTAS]]</f>
        <v>50</v>
      </c>
    </row>
    <row r="9" spans="1:17" x14ac:dyDescent="0.25">
      <c r="A9" s="4" t="s">
        <v>10</v>
      </c>
      <c r="B9" s="5">
        <v>0</v>
      </c>
      <c r="C9" s="2">
        <v>0</v>
      </c>
      <c r="D9" s="2">
        <v>328</v>
      </c>
      <c r="E9" s="6">
        <f>Tabla15[[#This Row],[NEGADAS]]+Tabla15[[#This Row],[EN PROGRESO]]+Tabla15[[#This Row],[RESUELTAS]]</f>
        <v>328</v>
      </c>
      <c r="G9" s="8" t="s">
        <v>10</v>
      </c>
      <c r="H9" s="9">
        <v>0</v>
      </c>
      <c r="I9" s="9">
        <v>0</v>
      </c>
      <c r="J9" s="9">
        <v>9</v>
      </c>
      <c r="K9" s="10">
        <f>Tabla158[[#This Row],[NEGADAS]]+Tabla158[[#This Row],[EN PROGRESO]]+Tabla158[[#This Row],[RESUELTAS]]</f>
        <v>9</v>
      </c>
      <c r="M9" s="8" t="s">
        <v>10</v>
      </c>
      <c r="N9" s="9">
        <v>0</v>
      </c>
      <c r="O9" s="9">
        <v>0</v>
      </c>
      <c r="P9" s="9">
        <v>46</v>
      </c>
      <c r="Q9" s="10">
        <f>Tabla158113[[#This Row],[NEGADAS]]+Tabla158113[[#This Row],[EN PROGRESO]]+Tabla158113[[#This Row],[RESUELTAS]]</f>
        <v>46</v>
      </c>
    </row>
    <row r="10" spans="1:17" x14ac:dyDescent="0.25">
      <c r="A10" s="1" t="s">
        <v>11</v>
      </c>
      <c r="B10" s="2">
        <v>0</v>
      </c>
      <c r="C10" s="2">
        <v>0</v>
      </c>
      <c r="D10" s="2">
        <v>450</v>
      </c>
      <c r="E10" s="3">
        <f>Tabla15[[#This Row],[NEGADAS]]+Tabla15[[#This Row],[EN PROGRESO]]+Tabla15[[#This Row],[RESUELTAS]]</f>
        <v>450</v>
      </c>
      <c r="G10" s="8" t="s">
        <v>11</v>
      </c>
      <c r="H10" s="9">
        <v>3</v>
      </c>
      <c r="I10" s="9">
        <v>0</v>
      </c>
      <c r="J10" s="9">
        <v>19</v>
      </c>
      <c r="K10" s="10">
        <f>Tabla158[[#This Row],[NEGADAS]]+Tabla158[[#This Row],[EN PROGRESO]]+Tabla158[[#This Row],[RESUELTAS]]</f>
        <v>22</v>
      </c>
      <c r="M10" s="8" t="s">
        <v>11</v>
      </c>
      <c r="N10" s="9">
        <v>0</v>
      </c>
      <c r="O10" s="9">
        <v>0</v>
      </c>
      <c r="P10" s="9">
        <v>66</v>
      </c>
      <c r="Q10" s="10">
        <f>Tabla158113[[#This Row],[NEGADAS]]+Tabla158113[[#This Row],[EN PROGRESO]]+Tabla158113[[#This Row],[RESUELTAS]]</f>
        <v>66</v>
      </c>
    </row>
    <row r="11" spans="1:17" x14ac:dyDescent="0.25">
      <c r="A11" s="4" t="s">
        <v>12</v>
      </c>
      <c r="B11" s="5">
        <v>0</v>
      </c>
      <c r="C11" s="2">
        <v>0</v>
      </c>
      <c r="D11" s="2">
        <v>413</v>
      </c>
      <c r="E11" s="6">
        <f>Tabla15[[#This Row],[NEGADAS]]+Tabla15[[#This Row],[EN PROGRESO]]+Tabla15[[#This Row],[RESUELTAS]]</f>
        <v>413</v>
      </c>
      <c r="G11" s="8" t="s">
        <v>12</v>
      </c>
      <c r="H11" s="9">
        <v>0</v>
      </c>
      <c r="I11" s="9">
        <v>0</v>
      </c>
      <c r="J11" s="9">
        <v>6</v>
      </c>
      <c r="K11" s="10">
        <f>Tabla158[[#This Row],[NEGADAS]]+Tabla158[[#This Row],[EN PROGRESO]]+Tabla158[[#This Row],[RESUELTAS]]</f>
        <v>6</v>
      </c>
      <c r="M11" s="8" t="s">
        <v>12</v>
      </c>
      <c r="N11" s="9">
        <v>0</v>
      </c>
      <c r="O11" s="9">
        <v>0</v>
      </c>
      <c r="P11" s="9">
        <v>54</v>
      </c>
      <c r="Q11" s="10">
        <f>Tabla158113[[#This Row],[NEGADAS]]+Tabla158113[[#This Row],[EN PROGRESO]]+Tabla158113[[#This Row],[RESUELTAS]]</f>
        <v>54</v>
      </c>
    </row>
    <row r="12" spans="1:17" x14ac:dyDescent="0.25">
      <c r="A12" s="1" t="s">
        <v>13</v>
      </c>
      <c r="B12" s="2">
        <v>0</v>
      </c>
      <c r="C12" s="2">
        <v>0</v>
      </c>
      <c r="D12" s="2">
        <v>421</v>
      </c>
      <c r="E12" s="3">
        <f>Tabla15[[#This Row],[NEGADAS]]+Tabla15[[#This Row],[EN PROGRESO]]+Tabla15[[#This Row],[RESUELTAS]]</f>
        <v>421</v>
      </c>
      <c r="G12" s="8" t="s">
        <v>13</v>
      </c>
      <c r="H12" s="9">
        <v>1</v>
      </c>
      <c r="I12" s="9">
        <v>0</v>
      </c>
      <c r="J12" s="9">
        <v>3</v>
      </c>
      <c r="K12" s="10">
        <f>Tabla158[[#This Row],[NEGADAS]]+Tabla158[[#This Row],[EN PROGRESO]]+Tabla158[[#This Row],[RESUELTAS]]</f>
        <v>4</v>
      </c>
      <c r="M12" s="8" t="s">
        <v>13</v>
      </c>
      <c r="N12" s="9">
        <v>0</v>
      </c>
      <c r="O12" s="9">
        <v>0</v>
      </c>
      <c r="P12" s="9">
        <v>40</v>
      </c>
      <c r="Q12" s="10">
        <f>Tabla158113[[#This Row],[NEGADAS]]+Tabla158113[[#This Row],[EN PROGRESO]]+Tabla158113[[#This Row],[RESUELTAS]]</f>
        <v>40</v>
      </c>
    </row>
    <row r="13" spans="1:17" hidden="1" x14ac:dyDescent="0.25">
      <c r="A13" s="4" t="s">
        <v>14</v>
      </c>
      <c r="B13" s="5">
        <v>0</v>
      </c>
      <c r="C13" s="2">
        <v>0</v>
      </c>
      <c r="D13" s="2">
        <v>0</v>
      </c>
      <c r="E13" s="6">
        <f>Tabla15[[#This Row],[NEGADAS]]+Tabla15[[#This Row],[EN PROGRESO]]+Tabla15[[#This Row],[RESUELTAS]]</f>
        <v>0</v>
      </c>
      <c r="G13" s="8" t="s">
        <v>14</v>
      </c>
      <c r="H13" s="9">
        <v>0</v>
      </c>
      <c r="I13" s="9">
        <v>0</v>
      </c>
      <c r="J13" s="9">
        <v>0</v>
      </c>
      <c r="K13" s="10">
        <f>Tabla158[[#This Row],[NEGADAS]]+Tabla158[[#This Row],[EN PROGRESO]]+Tabla158[[#This Row],[RESUELTAS]]</f>
        <v>0</v>
      </c>
      <c r="M13" s="8" t="s">
        <v>14</v>
      </c>
      <c r="N13" s="9">
        <v>0</v>
      </c>
      <c r="O13" s="9">
        <v>0</v>
      </c>
      <c r="P13" s="9">
        <v>0</v>
      </c>
      <c r="Q13" s="10">
        <f>Tabla158113[[#This Row],[NEGADAS]]+Tabla158113[[#This Row],[EN PROGRESO]]+Tabla158113[[#This Row],[RESUELTAS]]</f>
        <v>0</v>
      </c>
    </row>
    <row r="14" spans="1:17" hidden="1" x14ac:dyDescent="0.25">
      <c r="A14" s="7" t="s">
        <v>15</v>
      </c>
      <c r="B14" s="2">
        <v>0</v>
      </c>
      <c r="C14" s="2">
        <v>0</v>
      </c>
      <c r="D14" s="2">
        <v>0</v>
      </c>
      <c r="E14" s="3">
        <f>Tabla15[[#This Row],[NEGADAS]]+Tabla15[[#This Row],[EN PROGRESO]]+Tabla15[[#This Row],[RESUELTAS]]</f>
        <v>0</v>
      </c>
      <c r="G14" s="8" t="s">
        <v>15</v>
      </c>
      <c r="H14" s="9">
        <v>0</v>
      </c>
      <c r="I14" s="9">
        <v>0</v>
      </c>
      <c r="J14" s="9">
        <v>0</v>
      </c>
      <c r="K14" s="10">
        <f>Tabla158[[#This Row],[NEGADAS]]+Tabla158[[#This Row],[EN PROGRESO]]+Tabla158[[#This Row],[RESUELTAS]]</f>
        <v>0</v>
      </c>
      <c r="M14" s="8" t="s">
        <v>15</v>
      </c>
      <c r="N14" s="9">
        <v>0</v>
      </c>
      <c r="O14" s="9">
        <v>0</v>
      </c>
      <c r="P14" s="9">
        <v>0</v>
      </c>
      <c r="Q14" s="10">
        <f>Tabla158113[[#This Row],[NEGADAS]]+Tabla158113[[#This Row],[EN PROGRESO]]+Tabla158113[[#This Row],[RESUELTAS]]</f>
        <v>0</v>
      </c>
    </row>
    <row r="15" spans="1:17" x14ac:dyDescent="0.25">
      <c r="A15" s="15" t="s">
        <v>16</v>
      </c>
      <c r="B15" s="16">
        <f>SUM(B3:B14)</f>
        <v>0</v>
      </c>
      <c r="C15" s="16">
        <f t="shared" ref="C15:E15" si="0">SUM(C3:C14)</f>
        <v>0</v>
      </c>
      <c r="D15" s="16">
        <f t="shared" si="0"/>
        <v>3959</v>
      </c>
      <c r="E15" s="16">
        <f t="shared" si="0"/>
        <v>3959</v>
      </c>
      <c r="G15" s="18" t="s">
        <v>16</v>
      </c>
      <c r="H15" s="19">
        <f>SUM(H3:H14)</f>
        <v>6</v>
      </c>
      <c r="I15" s="19">
        <f>SUM(I3:I14)</f>
        <v>0</v>
      </c>
      <c r="J15" s="19">
        <f>SUM(J3:J14)</f>
        <v>93</v>
      </c>
      <c r="K15" s="19">
        <f>SUM(K3:K14)</f>
        <v>99</v>
      </c>
      <c r="M15" s="20" t="s">
        <v>16</v>
      </c>
      <c r="N15" s="14">
        <f>SUM(N3:N14)</f>
        <v>0</v>
      </c>
      <c r="O15" s="14">
        <f t="shared" ref="O15:Q15" si="1">SUM(O3:O14)</f>
        <v>0</v>
      </c>
      <c r="P15" s="14">
        <f t="shared" si="1"/>
        <v>532</v>
      </c>
      <c r="Q15" s="14">
        <f t="shared" si="1"/>
        <v>532</v>
      </c>
    </row>
    <row r="37" spans="12:12" x14ac:dyDescent="0.25">
      <c r="L37" s="21">
        <v>6</v>
      </c>
    </row>
  </sheetData>
  <mergeCells count="3">
    <mergeCell ref="G1:K1"/>
    <mergeCell ref="M1:Q1"/>
    <mergeCell ref="A1:E1"/>
  </mergeCells>
  <pageMargins left="1" right="1" top="1" bottom="1" header="0.5" footer="0.5"/>
  <pageSetup orientation="portrait" horizontalDpi="4294967294" verticalDpi="300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zoomScale="86" zoomScaleNormal="86" workbookViewId="0">
      <selection activeCell="K13" sqref="K13"/>
    </sheetView>
  </sheetViews>
  <sheetFormatPr baseColWidth="10" defaultRowHeight="15" x14ac:dyDescent="0.25"/>
  <cols>
    <col min="1" max="1" width="16.85546875" bestFit="1" customWidth="1"/>
    <col min="11" max="11" width="11.42578125" customWidth="1"/>
    <col min="12" max="13" width="11.42578125" hidden="1" customWidth="1"/>
  </cols>
  <sheetData>
    <row r="1" spans="1:13" s="22" customFormat="1" x14ac:dyDescent="0.25">
      <c r="A1" s="22" t="s">
        <v>32</v>
      </c>
      <c r="B1" s="22" t="s">
        <v>20</v>
      </c>
      <c r="C1" s="22" t="s">
        <v>21</v>
      </c>
      <c r="D1" s="22" t="s">
        <v>22</v>
      </c>
      <c r="E1" s="22" t="s">
        <v>23</v>
      </c>
      <c r="F1" s="22" t="s">
        <v>24</v>
      </c>
      <c r="G1" s="22" t="s">
        <v>25</v>
      </c>
      <c r="H1" s="22" t="s">
        <v>26</v>
      </c>
      <c r="I1" s="22" t="s">
        <v>27</v>
      </c>
      <c r="J1" s="22" t="s">
        <v>28</v>
      </c>
      <c r="K1" s="22" t="s">
        <v>29</v>
      </c>
      <c r="L1" s="22" t="s">
        <v>30</v>
      </c>
      <c r="M1" s="22" t="s">
        <v>31</v>
      </c>
    </row>
    <row r="2" spans="1:13" x14ac:dyDescent="0.25">
      <c r="A2" t="s">
        <v>33</v>
      </c>
    </row>
    <row r="3" spans="1:13" x14ac:dyDescent="0.25">
      <c r="A3" t="s">
        <v>18</v>
      </c>
    </row>
    <row r="4" spans="1:13" x14ac:dyDescent="0.25">
      <c r="A4" t="s">
        <v>36</v>
      </c>
    </row>
    <row r="5" spans="1:13" x14ac:dyDescent="0.25">
      <c r="A5" t="s">
        <v>19</v>
      </c>
      <c r="B5">
        <v>332</v>
      </c>
      <c r="C5">
        <v>360</v>
      </c>
      <c r="D5">
        <v>453</v>
      </c>
      <c r="E5">
        <v>378</v>
      </c>
      <c r="F5">
        <v>384</v>
      </c>
      <c r="G5">
        <v>440</v>
      </c>
      <c r="H5">
        <v>328</v>
      </c>
      <c r="I5">
        <v>450</v>
      </c>
      <c r="J5">
        <v>413</v>
      </c>
      <c r="K5">
        <v>421</v>
      </c>
    </row>
    <row r="6" spans="1:13" x14ac:dyDescent="0.25">
      <c r="A6" t="s">
        <v>35</v>
      </c>
    </row>
    <row r="7" spans="1:13" x14ac:dyDescent="0.25">
      <c r="A7" t="s">
        <v>18</v>
      </c>
      <c r="C7">
        <v>1</v>
      </c>
      <c r="G7">
        <v>1</v>
      </c>
      <c r="I7">
        <v>3</v>
      </c>
      <c r="K7">
        <v>1</v>
      </c>
    </row>
    <row r="8" spans="1:13" x14ac:dyDescent="0.25">
      <c r="A8" t="s">
        <v>36</v>
      </c>
    </row>
    <row r="9" spans="1:13" x14ac:dyDescent="0.25">
      <c r="A9" t="s">
        <v>19</v>
      </c>
      <c r="B9">
        <v>6</v>
      </c>
      <c r="C9">
        <v>9</v>
      </c>
      <c r="D9">
        <v>4</v>
      </c>
      <c r="E9">
        <v>15</v>
      </c>
      <c r="F9">
        <v>5</v>
      </c>
      <c r="G9">
        <v>17</v>
      </c>
      <c r="H9">
        <v>9</v>
      </c>
      <c r="I9">
        <v>19</v>
      </c>
      <c r="J9">
        <v>6</v>
      </c>
      <c r="K9">
        <v>3</v>
      </c>
    </row>
    <row r="10" spans="1:13" x14ac:dyDescent="0.25">
      <c r="A10" t="s">
        <v>34</v>
      </c>
    </row>
    <row r="11" spans="1:13" x14ac:dyDescent="0.25">
      <c r="A11" t="s">
        <v>18</v>
      </c>
    </row>
    <row r="12" spans="1:13" x14ac:dyDescent="0.25">
      <c r="A12" t="s">
        <v>36</v>
      </c>
    </row>
    <row r="13" spans="1:13" x14ac:dyDescent="0.25">
      <c r="A13" t="s">
        <v>19</v>
      </c>
      <c r="B13">
        <v>62</v>
      </c>
      <c r="C13">
        <v>57</v>
      </c>
      <c r="D13">
        <v>68</v>
      </c>
      <c r="E13">
        <v>53</v>
      </c>
      <c r="F13">
        <v>36</v>
      </c>
      <c r="G13">
        <v>50</v>
      </c>
      <c r="H13">
        <v>46</v>
      </c>
      <c r="I13">
        <v>66</v>
      </c>
      <c r="J13">
        <v>54</v>
      </c>
      <c r="K13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C1" workbookViewId="0">
      <selection activeCell="D16" sqref="D16"/>
    </sheetView>
  </sheetViews>
  <sheetFormatPr baseColWidth="10" defaultRowHeight="15" x14ac:dyDescent="0.25"/>
  <sheetData>
    <row r="1" spans="1:10" x14ac:dyDescent="0.25">
      <c r="A1" s="22" t="s">
        <v>32</v>
      </c>
      <c r="B1" s="22" t="s">
        <v>20</v>
      </c>
      <c r="C1" s="22" t="s">
        <v>21</v>
      </c>
      <c r="D1" s="22" t="s">
        <v>22</v>
      </c>
      <c r="E1" s="22" t="s">
        <v>23</v>
      </c>
      <c r="F1" s="22" t="s">
        <v>24</v>
      </c>
      <c r="G1" s="22" t="s">
        <v>25</v>
      </c>
      <c r="H1" s="22" t="s">
        <v>26</v>
      </c>
      <c r="I1" s="22" t="s">
        <v>27</v>
      </c>
      <c r="J1" s="22" t="s">
        <v>28</v>
      </c>
    </row>
    <row r="2" spans="1:10" x14ac:dyDescent="0.25">
      <c r="A2" t="s">
        <v>18</v>
      </c>
      <c r="B2">
        <v>0</v>
      </c>
      <c r="C2">
        <v>1</v>
      </c>
      <c r="D2">
        <v>0</v>
      </c>
      <c r="E2">
        <v>0</v>
      </c>
      <c r="F2">
        <v>0</v>
      </c>
      <c r="G2">
        <v>1</v>
      </c>
      <c r="H2">
        <v>0</v>
      </c>
      <c r="I2">
        <v>3</v>
      </c>
      <c r="J2">
        <v>0</v>
      </c>
    </row>
    <row r="3" spans="1:10" x14ac:dyDescent="0.25">
      <c r="A3" t="s">
        <v>36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19</v>
      </c>
      <c r="B4">
        <v>400</v>
      </c>
      <c r="C4">
        <v>426</v>
      </c>
      <c r="D4">
        <v>525</v>
      </c>
      <c r="E4">
        <v>446</v>
      </c>
      <c r="F4">
        <v>425</v>
      </c>
      <c r="G4">
        <v>507</v>
      </c>
      <c r="H4">
        <v>383</v>
      </c>
      <c r="I4">
        <v>535</v>
      </c>
      <c r="J4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pdf</vt:lpstr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Villalba</dc:creator>
  <cp:lastModifiedBy>Edith Villalba</cp:lastModifiedBy>
  <cp:lastPrinted>2022-10-07T19:02:54Z</cp:lastPrinted>
  <dcterms:created xsi:type="dcterms:W3CDTF">2015-07-30T16:41:43Z</dcterms:created>
  <dcterms:modified xsi:type="dcterms:W3CDTF">2022-11-11T13:27:31Z</dcterms:modified>
</cp:coreProperties>
</file>